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Export" sheetId="1" r:id="rId1"/>
  </sheets>
  <calcPr calcId="125725"/>
</workbook>
</file>

<file path=xl/calcChain.xml><?xml version="1.0" encoding="utf-8"?>
<calcChain xmlns="http://schemas.openxmlformats.org/spreadsheetml/2006/main">
  <c r="K45" i="1"/>
  <c r="K44"/>
  <c r="K47"/>
  <c r="K36"/>
  <c r="K37"/>
  <c r="K38"/>
  <c r="K39"/>
  <c r="K35"/>
  <c r="K41"/>
  <c r="K20"/>
  <c r="K21"/>
  <c r="K22"/>
  <c r="K23"/>
  <c r="K24"/>
  <c r="K25"/>
  <c r="K26"/>
  <c r="K27"/>
  <c r="K28"/>
  <c r="K29"/>
  <c r="K30"/>
  <c r="K19"/>
  <c r="K32"/>
  <c r="K11"/>
  <c r="K12"/>
  <c r="K13"/>
  <c r="K14"/>
  <c r="K10"/>
  <c r="K16"/>
  <c r="K49"/>
  <c r="K52"/>
  <c r="K53"/>
  <c r="K54"/>
</calcChain>
</file>

<file path=xl/sharedStrings.xml><?xml version="1.0" encoding="utf-8"?>
<sst xmlns="http://schemas.openxmlformats.org/spreadsheetml/2006/main" count="124" uniqueCount="83">
  <si>
    <t>Měna: Kč</t>
  </si>
  <si>
    <t>Poř.</t>
  </si>
  <si>
    <t>Kód</t>
  </si>
  <si>
    <t>Popis</t>
  </si>
  <si>
    <t>Množství</t>
  </si>
  <si>
    <t>M.j.</t>
  </si>
  <si>
    <t>Cena/m.j.</t>
  </si>
  <si>
    <t>Cena celk.</t>
  </si>
  <si>
    <t>001 - Zemní práce</t>
  </si>
  <si>
    <t>001</t>
  </si>
  <si>
    <t>965042121Di</t>
  </si>
  <si>
    <t>Bourání podkladu nebo krytu komunikace z betonu</t>
  </si>
  <si>
    <t>M3</t>
  </si>
  <si>
    <t>002</t>
  </si>
  <si>
    <t>132201101</t>
  </si>
  <si>
    <t>Hloubení rýh š do 600 mm v hornině tř. 3 objemu do 100 m3</t>
  </si>
  <si>
    <t>003</t>
  </si>
  <si>
    <t>181102302</t>
  </si>
  <si>
    <t>Úprava pláně v zářezech se zhutněním</t>
  </si>
  <si>
    <t>M2</t>
  </si>
  <si>
    <t>004</t>
  </si>
  <si>
    <t>460030192Di</t>
  </si>
  <si>
    <t>Řezání podkladu nebo krytu živičného tloušťky do 10 cm - vč. vybourání napojení</t>
  </si>
  <si>
    <t>M</t>
  </si>
  <si>
    <t>005</t>
  </si>
  <si>
    <t>899431111</t>
  </si>
  <si>
    <t>Výšková úprava uličního vstupu nebo vpusti do 200 mm zvýšením krycího hrnce, šoupěte nebo hydrantu</t>
  </si>
  <si>
    <t>KUS</t>
  </si>
  <si>
    <t>Součet za</t>
  </si>
  <si>
    <t>002 - Komunikace</t>
  </si>
  <si>
    <t>460650185Di</t>
  </si>
  <si>
    <t>Osazení betonových obrubníků silničních do betonu prostého</t>
  </si>
  <si>
    <t>592174650</t>
  </si>
  <si>
    <t>obrubník betonový silniční Standard 100x15x25 cm</t>
  </si>
  <si>
    <t>592174160</t>
  </si>
  <si>
    <t>obrubník betonový chodníkový 100x10x25 cm</t>
  </si>
  <si>
    <t>564831111</t>
  </si>
  <si>
    <t>Podklad ze štěrkodrtě ŠD tl 100 mm</t>
  </si>
  <si>
    <t>006</t>
  </si>
  <si>
    <t>596211130</t>
  </si>
  <si>
    <t>Kladení zámkové dlažby komunikací pro pěší tl 60 mm skupiny C pl do 50 m2</t>
  </si>
  <si>
    <t>007</t>
  </si>
  <si>
    <t>592451100</t>
  </si>
  <si>
    <t>dlažba skladebná HOLLAND HBB 20x10x6 cm přírodní</t>
  </si>
  <si>
    <t>007A</t>
  </si>
  <si>
    <t>938909311</t>
  </si>
  <si>
    <t>Čištění vozovek metením strojně podkladu nebo krytu betonového nebo živičného</t>
  </si>
  <si>
    <t>008</t>
  </si>
  <si>
    <t>573211109</t>
  </si>
  <si>
    <t>Postřik živičný spojovací z asfaltu v množství 0,50 kg/m2</t>
  </si>
  <si>
    <t>009</t>
  </si>
  <si>
    <t>M5894243600</t>
  </si>
  <si>
    <t>směs pro asfaltový beton vrstva obrusná ACO 11 pojivo 50/70 do 11 mm</t>
  </si>
  <si>
    <t>T</t>
  </si>
  <si>
    <t>010</t>
  </si>
  <si>
    <t>577144121</t>
  </si>
  <si>
    <t>Asfaltový beton vrstva obrusná ACO 11 (ABS) tř. I tl 50 mm š přes 3 m z nemodifikovaného asfaltu</t>
  </si>
  <si>
    <t>011</t>
  </si>
  <si>
    <t>599141111</t>
  </si>
  <si>
    <t>Vyplnění spár mezi silničními dílci živičnou zálivkou</t>
  </si>
  <si>
    <t>003 - Přesun hmot, odvozy, skládkovné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</si>
  <si>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</si>
  <si>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</si>
  <si>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</si>
  <si>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</si>
  <si>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997013801</t>
  </si>
  <si>
    <t>Poplatek za uložení stavebního betonového odpadu na skládce (skládkovné)</t>
  </si>
  <si>
    <t>997221855</t>
  </si>
  <si>
    <t>Poplatek za uložení odpadu z kameniva na skládce (skládkovné)</t>
  </si>
  <si>
    <t>998225111</t>
  </si>
  <si>
    <t>Přesun hmot pro pozemní komunikace s krytem z kamene, monolitickým betonovým nebo živičným</t>
  </si>
  <si>
    <t>004 - VRN</t>
  </si>
  <si>
    <t>460010025Di</t>
  </si>
  <si>
    <t>Vytyčení trasy inženýrských sítí v zastavěném prostoru</t>
  </si>
  <si>
    <t>034403000Di</t>
  </si>
  <si>
    <t>Dopravní značení na staveništi po dobu výstavby</t>
  </si>
  <si>
    <t>CELKEM</t>
  </si>
  <si>
    <t>ROZPOČET</t>
  </si>
  <si>
    <t>Stavba: Markvartice - oprava účelové komunikace podél bytovky</t>
  </si>
  <si>
    <t>Rozpis DPH:</t>
  </si>
  <si>
    <t>Cena celkem bez DPH</t>
  </si>
  <si>
    <t>DPH ve výši 21%</t>
  </si>
  <si>
    <t>Cena celkem včetně DPH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</si>
</sst>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9" applyNumberFormat="0" applyFill="0" applyAlignment="0" applyProtection="0"/>
    <xf numFmtId="0" fontId="4" fillId="20" borderId="0" applyNumberFormat="0" applyBorder="0" applyAlignment="0" applyProtection="0"/>
    <xf numFmtId="0" fontId="5" fillId="21" borderId="10" applyNumberFormat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14" applyNumberFormat="0" applyFont="0" applyAlignment="0" applyProtection="0"/>
    <xf numFmtId="0" fontId="11" fillId="0" borderId="15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16" applyNumberFormat="0" applyAlignment="0" applyProtection="0"/>
    <xf numFmtId="0" fontId="15" fillId="26" borderId="16" applyNumberFormat="0" applyAlignment="0" applyProtection="0"/>
    <xf numFmtId="0" fontId="16" fillId="26" borderId="17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/>
    <xf numFmtId="49" fontId="18" fillId="0" borderId="0" xfId="0" applyNumberFormat="1" applyFont="1" applyAlignment="1">
      <alignment horizontal="left" vertical="top"/>
    </xf>
    <xf numFmtId="49" fontId="18" fillId="0" borderId="18" xfId="0" applyNumberFormat="1" applyFont="1" applyBorder="1" applyAlignment="1">
      <alignment horizontal="left" vertical="center"/>
    </xf>
    <xf numFmtId="4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/>
    </xf>
    <xf numFmtId="4" fontId="19" fillId="0" borderId="19" xfId="0" applyNumberFormat="1" applyFont="1" applyBorder="1" applyAlignment="1">
      <alignment horizontal="right" vertical="top"/>
    </xf>
    <xf numFmtId="4" fontId="19" fillId="0" borderId="20" xfId="0" applyNumberFormat="1" applyFont="1" applyBorder="1" applyAlignment="1">
      <alignment horizontal="right" vertical="top"/>
    </xf>
    <xf numFmtId="4" fontId="18" fillId="0" borderId="18" xfId="0" applyNumberFormat="1" applyFont="1" applyBorder="1" applyAlignment="1">
      <alignment horizontal="right" vertical="center"/>
    </xf>
    <xf numFmtId="4" fontId="0" fillId="0" borderId="0" xfId="0" applyNumberFormat="1" applyAlignment="1"/>
    <xf numFmtId="4" fontId="0" fillId="0" borderId="0" xfId="0" applyNumberFormat="1"/>
    <xf numFmtId="4" fontId="20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49" fontId="19" fillId="0" borderId="19" xfId="0" applyNumberFormat="1" applyFont="1" applyBorder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Border="1" applyAlignment="1">
      <alignment wrapText="1"/>
    </xf>
    <xf numFmtId="4" fontId="22" fillId="0" borderId="0" xfId="0" applyNumberFormat="1" applyFont="1" applyBorder="1"/>
    <xf numFmtId="0" fontId="22" fillId="0" borderId="0" xfId="0" applyFont="1" applyBorder="1"/>
    <xf numFmtId="0" fontId="21" fillId="0" borderId="0" xfId="0" applyFont="1" applyBorder="1" applyAlignment="1"/>
    <xf numFmtId="0" fontId="21" fillId="0" borderId="0" xfId="0" applyFont="1" applyBorder="1" applyAlignment="1">
      <alignment wrapText="1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4" fontId="21" fillId="0" borderId="2" xfId="0" applyNumberFormat="1" applyFont="1" applyBorder="1" applyAlignment="1">
      <alignment vertical="center"/>
    </xf>
    <xf numFmtId="49" fontId="19" fillId="0" borderId="3" xfId="0" applyNumberFormat="1" applyFont="1" applyBorder="1" applyAlignment="1">
      <alignment horizontal="left" vertical="top"/>
    </xf>
    <xf numFmtId="4" fontId="19" fillId="0" borderId="4" xfId="0" applyNumberFormat="1" applyFont="1" applyBorder="1" applyAlignment="1">
      <alignment horizontal="right" vertical="top"/>
    </xf>
    <xf numFmtId="49" fontId="18" fillId="0" borderId="3" xfId="0" applyNumberFormat="1" applyFont="1" applyBorder="1" applyAlignment="1">
      <alignment horizontal="left" vertical="top"/>
    </xf>
    <xf numFmtId="4" fontId="18" fillId="0" borderId="4" xfId="0" applyNumberFormat="1" applyFont="1" applyBorder="1" applyAlignment="1">
      <alignment horizontal="right" vertical="top"/>
    </xf>
    <xf numFmtId="49" fontId="19" fillId="0" borderId="5" xfId="0" applyNumberFormat="1" applyFont="1" applyBorder="1" applyAlignment="1">
      <alignment horizontal="left" vertical="top"/>
    </xf>
    <xf numFmtId="0" fontId="22" fillId="0" borderId="6" xfId="0" applyFont="1" applyBorder="1" applyAlignment="1"/>
    <xf numFmtId="0" fontId="22" fillId="0" borderId="6" xfId="0" applyFont="1" applyBorder="1" applyAlignment="1">
      <alignment wrapText="1"/>
    </xf>
    <xf numFmtId="4" fontId="22" fillId="0" borderId="6" xfId="0" applyNumberFormat="1" applyFont="1" applyBorder="1"/>
    <xf numFmtId="0" fontId="22" fillId="0" borderId="6" xfId="0" applyFont="1" applyBorder="1"/>
    <xf numFmtId="4" fontId="19" fillId="0" borderId="7" xfId="0" applyNumberFormat="1" applyFont="1" applyBorder="1" applyAlignment="1">
      <alignment horizontal="right" vertical="top"/>
    </xf>
    <xf numFmtId="49" fontId="23" fillId="0" borderId="8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center"/>
    </xf>
    <xf numFmtId="49" fontId="19" fillId="0" borderId="19" xfId="0" applyNumberFormat="1" applyFont="1" applyBorder="1" applyAlignment="1">
      <alignment horizontal="left" vertical="top"/>
    </xf>
    <xf numFmtId="49" fontId="19" fillId="0" borderId="20" xfId="0" applyNumberFormat="1" applyFont="1" applyBorder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workbookViewId="0">
      <selection activeCell="R30" sqref="R30"/>
    </sheetView>
  </sheetViews>
  <sheetFormatPr defaultRowHeight="15"/>
  <cols>
    <col min="1" max="1" width="5" style="1" customWidth="1"/>
    <col min="2" max="2" width="1.7109375" customWidth="1"/>
    <col min="3" max="3" width="1.140625" customWidth="1"/>
    <col min="4" max="4" width="5.85546875" customWidth="1"/>
    <col min="5" max="5" width="2.7109375" customWidth="1"/>
    <col min="6" max="6" width="11.42578125" style="13" customWidth="1"/>
    <col min="7" max="7" width="20.5703125" style="13" customWidth="1"/>
    <col min="8" max="8" width="8.42578125" style="10" customWidth="1"/>
    <col min="9" max="9" width="5.28515625" customWidth="1"/>
    <col min="10" max="10" width="8.5703125" style="10" customWidth="1"/>
    <col min="11" max="11" width="13.28515625" style="10" customWidth="1"/>
    <col min="12" max="12" width="1.7109375" customWidth="1"/>
    <col min="13" max="13" width="0" hidden="1" customWidth="1"/>
  </cols>
  <sheetData>
    <row r="1" spans="1:12" s="1" customFormat="1" ht="9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11"/>
    </row>
    <row r="2" spans="1:12" s="1" customFormat="1" ht="9.75" customHeight="1">
      <c r="A2" s="46"/>
      <c r="B2" s="46"/>
      <c r="C2" s="46"/>
      <c r="D2" s="46"/>
      <c r="E2" s="46"/>
      <c r="F2" s="47" t="s">
        <v>77</v>
      </c>
      <c r="G2" s="47"/>
      <c r="H2" s="47"/>
      <c r="I2" s="47"/>
      <c r="J2" s="47"/>
      <c r="K2" s="12"/>
    </row>
    <row r="3" spans="1:12" s="1" customFormat="1" ht="9.75" customHeight="1">
      <c r="F3" s="47"/>
      <c r="G3" s="47"/>
      <c r="H3" s="47"/>
      <c r="I3" s="47"/>
      <c r="J3" s="47"/>
      <c r="K3" s="9"/>
    </row>
    <row r="4" spans="1:12" s="1" customFormat="1" ht="9.7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s="1" customFormat="1" ht="9.75" customHeight="1">
      <c r="A5" s="3" t="s">
        <v>1</v>
      </c>
      <c r="B5" s="49" t="s">
        <v>2</v>
      </c>
      <c r="C5" s="49"/>
      <c r="D5" s="49"/>
      <c r="E5" s="49"/>
      <c r="F5" s="50" t="s">
        <v>3</v>
      </c>
      <c r="G5" s="50"/>
      <c r="H5" s="8" t="s">
        <v>4</v>
      </c>
      <c r="I5" s="3" t="s">
        <v>5</v>
      </c>
      <c r="J5" s="8" t="s">
        <v>6</v>
      </c>
      <c r="K5" s="8" t="s">
        <v>7</v>
      </c>
    </row>
    <row r="6" spans="1:12" s="1" customFormat="1" ht="8.25" customHeight="1">
      <c r="F6" s="13"/>
      <c r="G6" s="13"/>
      <c r="H6" s="9"/>
      <c r="J6" s="9"/>
      <c r="K6" s="9"/>
    </row>
    <row r="7" spans="1:12" s="1" customFormat="1" ht="17.25" customHeight="1">
      <c r="A7" s="45" t="s">
        <v>78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s="1" customFormat="1" ht="3" customHeight="1">
      <c r="F8" s="13"/>
      <c r="G8" s="13"/>
      <c r="H8" s="9"/>
      <c r="J8" s="9"/>
      <c r="K8" s="9"/>
    </row>
    <row r="9" spans="1:12" s="1" customFormat="1" ht="17.25" customHeight="1">
      <c r="A9" s="45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s="1" customFormat="1" ht="21.75" customHeight="1">
      <c r="A10" s="2" t="s">
        <v>9</v>
      </c>
      <c r="B10" s="40" t="s">
        <v>10</v>
      </c>
      <c r="C10" s="40"/>
      <c r="D10" s="40"/>
      <c r="E10" s="40"/>
      <c r="F10" s="41" t="s">
        <v>11</v>
      </c>
      <c r="G10" s="41"/>
      <c r="H10" s="4">
        <v>1.8</v>
      </c>
      <c r="I10" s="2" t="s">
        <v>12</v>
      </c>
      <c r="J10" s="4"/>
      <c r="K10" s="4">
        <f>H10*J10</f>
        <v>0</v>
      </c>
      <c r="L10" s="5"/>
    </row>
    <row r="11" spans="1:12" s="1" customFormat="1" ht="21.75" customHeight="1">
      <c r="A11" s="2" t="s">
        <v>13</v>
      </c>
      <c r="B11" s="40" t="s">
        <v>14</v>
      </c>
      <c r="C11" s="40"/>
      <c r="D11" s="40"/>
      <c r="E11" s="40"/>
      <c r="F11" s="41" t="s">
        <v>15</v>
      </c>
      <c r="G11" s="41"/>
      <c r="H11" s="4">
        <v>3.5</v>
      </c>
      <c r="I11" s="2" t="s">
        <v>12</v>
      </c>
      <c r="J11" s="4"/>
      <c r="K11" s="4">
        <f>H11*J11</f>
        <v>0</v>
      </c>
      <c r="L11" s="5"/>
    </row>
    <row r="12" spans="1:12" s="1" customFormat="1" ht="11.25" customHeight="1">
      <c r="A12" s="2" t="s">
        <v>16</v>
      </c>
      <c r="B12" s="40" t="s">
        <v>17</v>
      </c>
      <c r="C12" s="40"/>
      <c r="D12" s="40"/>
      <c r="E12" s="40"/>
      <c r="F12" s="41" t="s">
        <v>18</v>
      </c>
      <c r="G12" s="41"/>
      <c r="H12" s="4">
        <v>11</v>
      </c>
      <c r="I12" s="2" t="s">
        <v>19</v>
      </c>
      <c r="J12" s="4"/>
      <c r="K12" s="4">
        <f>H12*J12</f>
        <v>0</v>
      </c>
      <c r="L12" s="5"/>
    </row>
    <row r="13" spans="1:12" s="1" customFormat="1" ht="33" customHeight="1">
      <c r="A13" s="2" t="s">
        <v>20</v>
      </c>
      <c r="B13" s="40" t="s">
        <v>21</v>
      </c>
      <c r="C13" s="40"/>
      <c r="D13" s="40"/>
      <c r="E13" s="40"/>
      <c r="F13" s="41" t="s">
        <v>22</v>
      </c>
      <c r="G13" s="41"/>
      <c r="H13" s="4">
        <v>5.5</v>
      </c>
      <c r="I13" s="2" t="s">
        <v>23</v>
      </c>
      <c r="J13" s="4"/>
      <c r="K13" s="4">
        <f>H13*J13</f>
        <v>0</v>
      </c>
      <c r="L13" s="5"/>
    </row>
    <row r="14" spans="1:12" s="1" customFormat="1" ht="33" customHeight="1">
      <c r="A14" s="2" t="s">
        <v>24</v>
      </c>
      <c r="B14" s="40" t="s">
        <v>25</v>
      </c>
      <c r="C14" s="40"/>
      <c r="D14" s="40"/>
      <c r="E14" s="40"/>
      <c r="F14" s="41" t="s">
        <v>26</v>
      </c>
      <c r="G14" s="41"/>
      <c r="H14" s="4">
        <v>9</v>
      </c>
      <c r="I14" s="2" t="s">
        <v>27</v>
      </c>
      <c r="J14" s="4"/>
      <c r="K14" s="4">
        <f>H14*J14</f>
        <v>0</v>
      </c>
      <c r="L14" s="5"/>
    </row>
    <row r="15" spans="1:12" s="1" customFormat="1" ht="3" customHeight="1">
      <c r="F15" s="13"/>
      <c r="G15" s="13"/>
      <c r="H15" s="9"/>
      <c r="J15" s="9"/>
      <c r="K15" s="9"/>
    </row>
    <row r="16" spans="1:12" s="1" customFormat="1" ht="17.25" customHeight="1">
      <c r="A16" s="42"/>
      <c r="B16" s="42"/>
      <c r="C16" s="42"/>
      <c r="D16" s="42"/>
      <c r="E16" s="42"/>
      <c r="F16" s="14" t="s">
        <v>28</v>
      </c>
      <c r="G16" s="43" t="s">
        <v>8</v>
      </c>
      <c r="H16" s="43"/>
      <c r="I16" s="43"/>
      <c r="J16" s="43"/>
      <c r="K16" s="6">
        <f>SUM(K10:K15)</f>
        <v>0</v>
      </c>
    </row>
    <row r="17" spans="1:12" s="1" customFormat="1" ht="3" customHeight="1">
      <c r="F17" s="13"/>
      <c r="G17" s="13"/>
      <c r="H17" s="9"/>
      <c r="J17" s="9"/>
      <c r="K17" s="9"/>
    </row>
    <row r="18" spans="1:12" s="1" customFormat="1" ht="17.25" customHeight="1">
      <c r="A18" s="45" t="s">
        <v>29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2" s="1" customFormat="1" ht="21.75" customHeight="1">
      <c r="A19" s="2" t="s">
        <v>9</v>
      </c>
      <c r="B19" s="40" t="s">
        <v>30</v>
      </c>
      <c r="C19" s="40"/>
      <c r="D19" s="40"/>
      <c r="E19" s="40"/>
      <c r="F19" s="41" t="s">
        <v>31</v>
      </c>
      <c r="G19" s="41"/>
      <c r="H19" s="4">
        <v>22</v>
      </c>
      <c r="I19" s="2" t="s">
        <v>23</v>
      </c>
      <c r="J19" s="4"/>
      <c r="K19" s="4">
        <f>H19*J19</f>
        <v>0</v>
      </c>
      <c r="L19" s="5"/>
    </row>
    <row r="20" spans="1:12" s="1" customFormat="1" ht="21.75" customHeight="1">
      <c r="A20" s="2" t="s">
        <v>13</v>
      </c>
      <c r="B20" s="40" t="s">
        <v>32</v>
      </c>
      <c r="C20" s="40"/>
      <c r="D20" s="40"/>
      <c r="E20" s="40"/>
      <c r="F20" s="41" t="s">
        <v>33</v>
      </c>
      <c r="G20" s="41"/>
      <c r="H20" s="4">
        <v>22</v>
      </c>
      <c r="I20" s="2" t="s">
        <v>27</v>
      </c>
      <c r="J20" s="4"/>
      <c r="K20" s="4">
        <f t="shared" ref="K20:K30" si="0">H20*J20</f>
        <v>0</v>
      </c>
      <c r="L20" s="5"/>
    </row>
    <row r="21" spans="1:12" s="1" customFormat="1" ht="21.75" customHeight="1">
      <c r="A21" s="2" t="s">
        <v>16</v>
      </c>
      <c r="B21" s="40" t="s">
        <v>30</v>
      </c>
      <c r="C21" s="40"/>
      <c r="D21" s="40"/>
      <c r="E21" s="40"/>
      <c r="F21" s="41" t="s">
        <v>31</v>
      </c>
      <c r="G21" s="41"/>
      <c r="H21" s="4">
        <v>13.5</v>
      </c>
      <c r="I21" s="2" t="s">
        <v>23</v>
      </c>
      <c r="J21" s="4"/>
      <c r="K21" s="4">
        <f t="shared" si="0"/>
        <v>0</v>
      </c>
      <c r="L21" s="5"/>
    </row>
    <row r="22" spans="1:12" s="1" customFormat="1" ht="11.25" customHeight="1">
      <c r="A22" s="2" t="s">
        <v>20</v>
      </c>
      <c r="B22" s="40" t="s">
        <v>34</v>
      </c>
      <c r="C22" s="40"/>
      <c r="D22" s="40"/>
      <c r="E22" s="40"/>
      <c r="F22" s="41" t="s">
        <v>35</v>
      </c>
      <c r="G22" s="41"/>
      <c r="H22" s="4">
        <v>13.5</v>
      </c>
      <c r="I22" s="2" t="s">
        <v>27</v>
      </c>
      <c r="J22" s="4"/>
      <c r="K22" s="4">
        <f t="shared" si="0"/>
        <v>0</v>
      </c>
      <c r="L22" s="5"/>
    </row>
    <row r="23" spans="1:12" s="1" customFormat="1" ht="11.25" customHeight="1">
      <c r="A23" s="2" t="s">
        <v>24</v>
      </c>
      <c r="B23" s="40" t="s">
        <v>36</v>
      </c>
      <c r="C23" s="40"/>
      <c r="D23" s="40"/>
      <c r="E23" s="40"/>
      <c r="F23" s="41" t="s">
        <v>37</v>
      </c>
      <c r="G23" s="41"/>
      <c r="H23" s="4">
        <v>16.5</v>
      </c>
      <c r="I23" s="2" t="s">
        <v>19</v>
      </c>
      <c r="J23" s="4"/>
      <c r="K23" s="4">
        <f t="shared" si="0"/>
        <v>0</v>
      </c>
      <c r="L23" s="5"/>
    </row>
    <row r="24" spans="1:12" s="1" customFormat="1" ht="21.75" customHeight="1">
      <c r="A24" s="2" t="s">
        <v>38</v>
      </c>
      <c r="B24" s="40" t="s">
        <v>39</v>
      </c>
      <c r="C24" s="40"/>
      <c r="D24" s="40"/>
      <c r="E24" s="40"/>
      <c r="F24" s="41" t="s">
        <v>40</v>
      </c>
      <c r="G24" s="41"/>
      <c r="H24" s="4">
        <v>16.5</v>
      </c>
      <c r="I24" s="2" t="s">
        <v>19</v>
      </c>
      <c r="J24" s="4"/>
      <c r="K24" s="4">
        <f t="shared" si="0"/>
        <v>0</v>
      </c>
      <c r="L24" s="5"/>
    </row>
    <row r="25" spans="1:12" s="1" customFormat="1" ht="21.75" customHeight="1">
      <c r="A25" s="2" t="s">
        <v>41</v>
      </c>
      <c r="B25" s="40" t="s">
        <v>42</v>
      </c>
      <c r="C25" s="40"/>
      <c r="D25" s="40"/>
      <c r="E25" s="40"/>
      <c r="F25" s="41" t="s">
        <v>43</v>
      </c>
      <c r="G25" s="41"/>
      <c r="H25" s="4">
        <v>16.5</v>
      </c>
      <c r="I25" s="2" t="s">
        <v>19</v>
      </c>
      <c r="J25" s="4"/>
      <c r="K25" s="4">
        <f t="shared" si="0"/>
        <v>0</v>
      </c>
      <c r="L25" s="5"/>
    </row>
    <row r="26" spans="1:12" s="1" customFormat="1" ht="33" customHeight="1">
      <c r="A26" s="2" t="s">
        <v>44</v>
      </c>
      <c r="B26" s="40" t="s">
        <v>45</v>
      </c>
      <c r="C26" s="40"/>
      <c r="D26" s="40"/>
      <c r="E26" s="40"/>
      <c r="F26" s="41" t="s">
        <v>46</v>
      </c>
      <c r="G26" s="41"/>
      <c r="H26" s="4">
        <v>395.5</v>
      </c>
      <c r="I26" s="2" t="s">
        <v>19</v>
      </c>
      <c r="J26" s="4"/>
      <c r="K26" s="4">
        <f t="shared" si="0"/>
        <v>0</v>
      </c>
      <c r="L26" s="5"/>
    </row>
    <row r="27" spans="1:12" s="1" customFormat="1" ht="21.75" customHeight="1">
      <c r="A27" s="2" t="s">
        <v>47</v>
      </c>
      <c r="B27" s="40" t="s">
        <v>48</v>
      </c>
      <c r="C27" s="40"/>
      <c r="D27" s="40"/>
      <c r="E27" s="40"/>
      <c r="F27" s="41" t="s">
        <v>49</v>
      </c>
      <c r="G27" s="41"/>
      <c r="H27" s="4">
        <v>395.5</v>
      </c>
      <c r="I27" s="2" t="s">
        <v>19</v>
      </c>
      <c r="J27" s="4"/>
      <c r="K27" s="4">
        <f t="shared" si="0"/>
        <v>0</v>
      </c>
      <c r="L27" s="5"/>
    </row>
    <row r="28" spans="1:12" s="1" customFormat="1" ht="21.75" customHeight="1">
      <c r="A28" s="2" t="s">
        <v>50</v>
      </c>
      <c r="B28" s="40" t="s">
        <v>51</v>
      </c>
      <c r="C28" s="40"/>
      <c r="D28" s="40"/>
      <c r="E28" s="40"/>
      <c r="F28" s="41" t="s">
        <v>52</v>
      </c>
      <c r="G28" s="41"/>
      <c r="H28" s="4">
        <v>38</v>
      </c>
      <c r="I28" s="2" t="s">
        <v>53</v>
      </c>
      <c r="J28" s="4"/>
      <c r="K28" s="4">
        <f t="shared" si="0"/>
        <v>0</v>
      </c>
      <c r="L28" s="5"/>
    </row>
    <row r="29" spans="1:12" s="1" customFormat="1" ht="33" customHeight="1">
      <c r="A29" s="2" t="s">
        <v>54</v>
      </c>
      <c r="B29" s="40" t="s">
        <v>55</v>
      </c>
      <c r="C29" s="40"/>
      <c r="D29" s="40"/>
      <c r="E29" s="40"/>
      <c r="F29" s="41" t="s">
        <v>56</v>
      </c>
      <c r="G29" s="41"/>
      <c r="H29" s="4">
        <v>395.5</v>
      </c>
      <c r="I29" s="2" t="s">
        <v>19</v>
      </c>
      <c r="J29" s="4"/>
      <c r="K29" s="4">
        <f t="shared" si="0"/>
        <v>0</v>
      </c>
      <c r="L29" s="5"/>
    </row>
    <row r="30" spans="1:12" s="1" customFormat="1" ht="21.75" customHeight="1">
      <c r="A30" s="2" t="s">
        <v>57</v>
      </c>
      <c r="B30" s="40" t="s">
        <v>58</v>
      </c>
      <c r="C30" s="40"/>
      <c r="D30" s="40"/>
      <c r="E30" s="40"/>
      <c r="F30" s="41" t="s">
        <v>59</v>
      </c>
      <c r="G30" s="41"/>
      <c r="H30" s="4">
        <v>5.5</v>
      </c>
      <c r="I30" s="2" t="s">
        <v>23</v>
      </c>
      <c r="J30" s="4"/>
      <c r="K30" s="4">
        <f t="shared" si="0"/>
        <v>0</v>
      </c>
      <c r="L30" s="5"/>
    </row>
    <row r="31" spans="1:12" s="1" customFormat="1" ht="3" customHeight="1">
      <c r="F31" s="13"/>
      <c r="G31" s="13"/>
      <c r="H31" s="9"/>
      <c r="J31" s="9"/>
      <c r="K31" s="9"/>
    </row>
    <row r="32" spans="1:12" s="1" customFormat="1" ht="17.25" customHeight="1">
      <c r="A32" s="42"/>
      <c r="B32" s="42"/>
      <c r="C32" s="42"/>
      <c r="D32" s="42"/>
      <c r="E32" s="42"/>
      <c r="F32" s="14" t="s">
        <v>28</v>
      </c>
      <c r="G32" s="43" t="s">
        <v>29</v>
      </c>
      <c r="H32" s="43"/>
      <c r="I32" s="43"/>
      <c r="J32" s="43"/>
      <c r="K32" s="6">
        <f>SUM(K19:K31)</f>
        <v>0</v>
      </c>
    </row>
    <row r="33" spans="1:12" s="1" customFormat="1" ht="3" customHeight="1">
      <c r="F33" s="13"/>
      <c r="G33" s="13"/>
      <c r="H33" s="9"/>
      <c r="J33" s="9"/>
      <c r="K33" s="9"/>
    </row>
    <row r="34" spans="1:12" s="1" customFormat="1" ht="17.25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2" s="1" customFormat="1" ht="33" customHeight="1">
      <c r="A35" s="2" t="s">
        <v>9</v>
      </c>
      <c r="B35" s="40" t="s">
        <v>61</v>
      </c>
      <c r="C35" s="40"/>
      <c r="D35" s="40"/>
      <c r="E35" s="40"/>
      <c r="F35" s="41" t="s">
        <v>62</v>
      </c>
      <c r="G35" s="41"/>
      <c r="H35" s="4">
        <v>11</v>
      </c>
      <c r="I35" s="2" t="s">
        <v>53</v>
      </c>
      <c r="J35" s="4"/>
      <c r="K35" s="4">
        <f>H35*J35</f>
        <v>0</v>
      </c>
      <c r="L35" s="5"/>
    </row>
    <row r="36" spans="1:12" s="1" customFormat="1" ht="21.75" customHeight="1">
      <c r="A36" s="2" t="s">
        <v>13</v>
      </c>
      <c r="B36" s="40" t="s">
        <v>63</v>
      </c>
      <c r="C36" s="40"/>
      <c r="D36" s="40"/>
      <c r="E36" s="40"/>
      <c r="F36" s="41" t="s">
        <v>64</v>
      </c>
      <c r="G36" s="41"/>
      <c r="H36" s="4">
        <v>220</v>
      </c>
      <c r="I36" s="2" t="s">
        <v>53</v>
      </c>
      <c r="J36" s="4"/>
      <c r="K36" s="4">
        <f>H36*J36</f>
        <v>0</v>
      </c>
      <c r="L36" s="5"/>
    </row>
    <row r="37" spans="1:12" s="1" customFormat="1" ht="33" customHeight="1">
      <c r="A37" s="2" t="s">
        <v>16</v>
      </c>
      <c r="B37" s="40" t="s">
        <v>65</v>
      </c>
      <c r="C37" s="40"/>
      <c r="D37" s="40"/>
      <c r="E37" s="40"/>
      <c r="F37" s="41" t="s">
        <v>66</v>
      </c>
      <c r="G37" s="41"/>
      <c r="H37" s="4">
        <v>4.5</v>
      </c>
      <c r="I37" s="2" t="s">
        <v>53</v>
      </c>
      <c r="J37" s="4"/>
      <c r="K37" s="4">
        <f>H37*J37</f>
        <v>0</v>
      </c>
      <c r="L37" s="5"/>
    </row>
    <row r="38" spans="1:12" s="1" customFormat="1" ht="21.75" customHeight="1">
      <c r="A38" s="2" t="s">
        <v>20</v>
      </c>
      <c r="B38" s="40" t="s">
        <v>67</v>
      </c>
      <c r="C38" s="40"/>
      <c r="D38" s="40"/>
      <c r="E38" s="40"/>
      <c r="F38" s="41" t="s">
        <v>68</v>
      </c>
      <c r="G38" s="41"/>
      <c r="H38" s="4">
        <v>6.5</v>
      </c>
      <c r="I38" s="2" t="s">
        <v>53</v>
      </c>
      <c r="J38" s="4"/>
      <c r="K38" s="4">
        <f>H38*J38</f>
        <v>0</v>
      </c>
      <c r="L38" s="5"/>
    </row>
    <row r="39" spans="1:12" s="1" customFormat="1" ht="33" customHeight="1">
      <c r="A39" s="2" t="s">
        <v>24</v>
      </c>
      <c r="B39" s="40" t="s">
        <v>69</v>
      </c>
      <c r="C39" s="40"/>
      <c r="D39" s="40"/>
      <c r="E39" s="40"/>
      <c r="F39" s="41" t="s">
        <v>70</v>
      </c>
      <c r="G39" s="41"/>
      <c r="H39" s="4">
        <v>82</v>
      </c>
      <c r="I39" s="2" t="s">
        <v>53</v>
      </c>
      <c r="J39" s="4"/>
      <c r="K39" s="4">
        <f>H39*J39</f>
        <v>0</v>
      </c>
      <c r="L39" s="5"/>
    </row>
    <row r="40" spans="1:12" s="1" customFormat="1" ht="3" customHeight="1">
      <c r="F40" s="13"/>
      <c r="G40" s="13"/>
      <c r="H40" s="9"/>
      <c r="J40" s="9"/>
      <c r="K40" s="9"/>
    </row>
    <row r="41" spans="1:12" s="1" customFormat="1" ht="17.25" customHeight="1">
      <c r="A41" s="42"/>
      <c r="B41" s="42"/>
      <c r="C41" s="42"/>
      <c r="D41" s="42"/>
      <c r="E41" s="42"/>
      <c r="F41" s="14" t="s">
        <v>28</v>
      </c>
      <c r="G41" s="43" t="s">
        <v>60</v>
      </c>
      <c r="H41" s="43"/>
      <c r="I41" s="43"/>
      <c r="J41" s="43"/>
      <c r="K41" s="6">
        <f>SUM(K35:K40)</f>
        <v>0</v>
      </c>
    </row>
    <row r="42" spans="1:12" s="1" customFormat="1" ht="3" customHeight="1">
      <c r="F42" s="13"/>
      <c r="G42" s="13"/>
      <c r="H42" s="9"/>
      <c r="J42" s="9"/>
      <c r="K42" s="9"/>
    </row>
    <row r="43" spans="1:12" s="1" customFormat="1" ht="17.25" customHeight="1">
      <c r="A43" s="45" t="s">
        <v>71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2" s="1" customFormat="1" ht="21.75" customHeight="1">
      <c r="A44" s="2" t="s">
        <v>9</v>
      </c>
      <c r="B44" s="40" t="s">
        <v>72</v>
      </c>
      <c r="C44" s="40"/>
      <c r="D44" s="40"/>
      <c r="E44" s="40"/>
      <c r="F44" s="41" t="s">
        <v>73</v>
      </c>
      <c r="G44" s="41"/>
      <c r="H44" s="4">
        <v>1</v>
      </c>
      <c r="I44" s="2" t="s">
        <v>27</v>
      </c>
      <c r="J44" s="4"/>
      <c r="K44" s="4">
        <f>H44*J44</f>
        <v>0</v>
      </c>
      <c r="L44" s="5"/>
    </row>
    <row r="45" spans="1:12" s="1" customFormat="1" ht="21.75" customHeight="1">
      <c r="A45" s="2" t="s">
        <v>13</v>
      </c>
      <c r="B45" s="40" t="s">
        <v>74</v>
      </c>
      <c r="C45" s="40"/>
      <c r="D45" s="40"/>
      <c r="E45" s="40"/>
      <c r="F45" s="41" t="s">
        <v>75</v>
      </c>
      <c r="G45" s="41"/>
      <c r="H45" s="4">
        <v>1</v>
      </c>
      <c r="I45" s="2" t="s">
        <v>27</v>
      </c>
      <c r="J45" s="4"/>
      <c r="K45" s="4">
        <f>H45*J45</f>
        <v>0</v>
      </c>
      <c r="L45" s="5"/>
    </row>
    <row r="46" spans="1:12" s="1" customFormat="1" ht="3" customHeight="1">
      <c r="F46" s="13"/>
      <c r="G46" s="13"/>
      <c r="H46" s="9"/>
      <c r="J46" s="9"/>
      <c r="K46" s="9"/>
    </row>
    <row r="47" spans="1:12" s="1" customFormat="1" ht="17.25" customHeight="1">
      <c r="A47" s="42"/>
      <c r="B47" s="42"/>
      <c r="C47" s="42"/>
      <c r="D47" s="42"/>
      <c r="E47" s="42"/>
      <c r="F47" s="14" t="s">
        <v>28</v>
      </c>
      <c r="G47" s="43" t="s">
        <v>71</v>
      </c>
      <c r="H47" s="43"/>
      <c r="I47" s="43"/>
      <c r="J47" s="43"/>
      <c r="K47" s="6">
        <f>SUM(K44:K46)</f>
        <v>0</v>
      </c>
    </row>
    <row r="48" spans="1:12" s="1" customFormat="1" ht="3" customHeight="1" thickBot="1">
      <c r="F48" s="13"/>
      <c r="G48" s="13"/>
      <c r="H48" s="9"/>
      <c r="J48" s="9"/>
      <c r="K48" s="9"/>
    </row>
    <row r="49" spans="1:11" s="1" customFormat="1" ht="20.25" customHeight="1" thickTop="1">
      <c r="A49" s="44" t="s">
        <v>76</v>
      </c>
      <c r="B49" s="44"/>
      <c r="C49" s="44"/>
      <c r="D49" s="44" t="s">
        <v>78</v>
      </c>
      <c r="E49" s="44"/>
      <c r="F49" s="44"/>
      <c r="G49" s="44"/>
      <c r="H49" s="44"/>
      <c r="I49" s="44"/>
      <c r="J49" s="44"/>
      <c r="K49" s="7">
        <f>SUM(K47,K41,K32,K16)</f>
        <v>0</v>
      </c>
    </row>
    <row r="50" spans="1:11" ht="15.75" thickBot="1"/>
    <row r="51" spans="1:11" s="15" customFormat="1" ht="14.25">
      <c r="A51" s="39" t="s">
        <v>79</v>
      </c>
      <c r="B51" s="25"/>
      <c r="C51" s="25"/>
      <c r="D51" s="25"/>
      <c r="E51" s="25"/>
      <c r="F51" s="26"/>
      <c r="G51" s="26"/>
      <c r="H51" s="27"/>
      <c r="I51" s="25"/>
      <c r="J51" s="27"/>
      <c r="K51" s="28"/>
    </row>
    <row r="52" spans="1:11" s="16" customFormat="1">
      <c r="A52" s="29" t="s">
        <v>80</v>
      </c>
      <c r="B52" s="17"/>
      <c r="C52" s="17"/>
      <c r="D52" s="17"/>
      <c r="E52" s="17"/>
      <c r="F52" s="18"/>
      <c r="G52" s="18"/>
      <c r="H52" s="19"/>
      <c r="I52" s="20"/>
      <c r="J52" s="19"/>
      <c r="K52" s="30">
        <f>+K49</f>
        <v>0</v>
      </c>
    </row>
    <row r="53" spans="1:11" s="15" customFormat="1" ht="14.25">
      <c r="A53" s="31" t="s">
        <v>81</v>
      </c>
      <c r="B53" s="21"/>
      <c r="C53" s="21"/>
      <c r="D53" s="21"/>
      <c r="E53" s="21"/>
      <c r="F53" s="22"/>
      <c r="G53" s="22"/>
      <c r="H53" s="23"/>
      <c r="I53" s="24"/>
      <c r="J53" s="23"/>
      <c r="K53" s="32">
        <f>K52*0.21</f>
        <v>0</v>
      </c>
    </row>
    <row r="54" spans="1:11" s="16" customFormat="1" ht="15.75" thickBot="1">
      <c r="A54" s="33" t="s">
        <v>82</v>
      </c>
      <c r="B54" s="34"/>
      <c r="C54" s="34"/>
      <c r="D54" s="34"/>
      <c r="E54" s="34"/>
      <c r="F54" s="35"/>
      <c r="G54" s="35"/>
      <c r="H54" s="36"/>
      <c r="I54" s="37"/>
      <c r="J54" s="36"/>
      <c r="K54" s="38">
        <f>SUM(K52:K53)</f>
        <v>0</v>
      </c>
    </row>
  </sheetData>
  <mergeCells count="69">
    <mergeCell ref="A1:J1"/>
    <mergeCell ref="A2:E2"/>
    <mergeCell ref="F2:J3"/>
    <mergeCell ref="A4:K4"/>
    <mergeCell ref="B5:E5"/>
    <mergeCell ref="F5:G5"/>
    <mergeCell ref="A7:K7"/>
    <mergeCell ref="A9:K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A16:E16"/>
    <mergeCell ref="G16:J16"/>
    <mergeCell ref="A18:K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A32:E32"/>
    <mergeCell ref="G32:J32"/>
    <mergeCell ref="A34:K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A41:E41"/>
    <mergeCell ref="G41:J41"/>
    <mergeCell ref="A43:K43"/>
    <mergeCell ref="B44:E44"/>
    <mergeCell ref="F44:G44"/>
    <mergeCell ref="B45:E45"/>
    <mergeCell ref="F45:G45"/>
    <mergeCell ref="A47:E47"/>
    <mergeCell ref="G47:J47"/>
    <mergeCell ref="A49:C49"/>
    <mergeCell ref="D49:J49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Pavlickova</dc:creator>
  <cp:lastModifiedBy>starosta</cp:lastModifiedBy>
  <cp:lastPrinted>2018-06-26T08:20:04Z</cp:lastPrinted>
  <dcterms:created xsi:type="dcterms:W3CDTF">2018-06-26T08:05:54Z</dcterms:created>
  <dcterms:modified xsi:type="dcterms:W3CDTF">2018-06-29T09:26:03Z</dcterms:modified>
</cp:coreProperties>
</file>